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627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F8" i="1"/>
  <c r="F6" i="1"/>
  <c r="F4" i="1"/>
  <c r="F2" i="1"/>
  <c r="E10" i="1" l="1"/>
  <c r="E8" i="1"/>
  <c r="E6" i="1"/>
  <c r="E4" i="1"/>
  <c r="E2" i="1"/>
  <c r="D10" i="1"/>
  <c r="D8" i="1"/>
  <c r="D6" i="1"/>
  <c r="D4" i="1"/>
  <c r="D2" i="1"/>
  <c r="C10" i="1"/>
  <c r="C8" i="1"/>
  <c r="C6" i="1"/>
  <c r="C4" i="1"/>
  <c r="C2" i="1"/>
  <c r="B2" i="1"/>
  <c r="B10" i="1"/>
  <c r="B8" i="1"/>
  <c r="B6" i="1"/>
  <c r="B4" i="1"/>
</calcChain>
</file>

<file path=xl/sharedStrings.xml><?xml version="1.0" encoding="utf-8"?>
<sst xmlns="http://schemas.openxmlformats.org/spreadsheetml/2006/main" count="9" uniqueCount="9">
  <si>
    <t>Park Rule Sign (80)</t>
  </si>
  <si>
    <t>Playground Rule Sign (45)</t>
  </si>
  <si>
    <t>QR Rules Sign (125)</t>
  </si>
  <si>
    <t>QR ThorGuard (80)</t>
  </si>
  <si>
    <t>Alphagraphics  847-490-3660   us161.alaphagraphics.com</t>
  </si>
  <si>
    <t>Misfits Construction Co  233 S. Wacker Dr, Ste 8400, chicago, IL 60606  John Thomas 312-420-5041</t>
  </si>
  <si>
    <t>Sign Palace, Inc.  68 N. Lively Blvd, Elk Grove Villae, IL 60007 Joe Holik 847-640-1335 mrsign@signpalace.com</t>
  </si>
  <si>
    <t>Divine Signs 601 Estes Ave, Schaumburg, IL 60193 Jeff miller 847-534-9220 jmiller@divinesignsinc.com</t>
  </si>
  <si>
    <t>Pannier, 345 Oak Rd., Gibsoni PA 15044, Robin Heddaeus  800-544-8428 x 220, rlh@pannier.com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</si>
</sst>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F18" sqref="F18"/>
    </sheetView>
  </sheetViews>
  <sheetFormatPr defaultRowHeight="15" x14ac:dyDescent="0.25"/>
  <cols>
    <col min="1" max="1" width="19.140625" style="1" customWidth="1"/>
    <col min="2" max="2" width="18.28515625" style="1" customWidth="1"/>
    <col min="3" max="3" width="18.140625" style="1" customWidth="1"/>
    <col min="4" max="4" width="18.42578125" style="1" customWidth="1"/>
    <col min="5" max="5" width="18.140625" style="1" customWidth="1"/>
    <col min="6" max="6" width="17.85546875" style="1" customWidth="1"/>
  </cols>
  <sheetData>
    <row r="1" spans="1:6" ht="119.25" customHeight="1" x14ac:dyDescent="0.25">
      <c r="A1" s="2"/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 s="2" t="s">
        <v>0</v>
      </c>
      <c r="B2" s="3">
        <f>80*75.20175</f>
        <v>6016.14</v>
      </c>
      <c r="C2" s="3">
        <f>80*40</f>
        <v>3200</v>
      </c>
      <c r="D2" s="3">
        <f>80*66.35</f>
        <v>5308</v>
      </c>
      <c r="E2" s="3">
        <f>80*34.3</f>
        <v>2744</v>
      </c>
      <c r="F2" s="3">
        <f>80*22.2</f>
        <v>1776</v>
      </c>
    </row>
    <row r="3" spans="1:6" x14ac:dyDescent="0.25">
      <c r="A3" s="2"/>
      <c r="B3" s="3"/>
      <c r="C3" s="3"/>
      <c r="D3" s="3"/>
      <c r="E3" s="3"/>
      <c r="F3" s="3"/>
    </row>
    <row r="4" spans="1:6" ht="30" x14ac:dyDescent="0.25">
      <c r="A4" s="2" t="s">
        <v>1</v>
      </c>
      <c r="B4" s="3">
        <f>45*96.54556</f>
        <v>4344.5501999999997</v>
      </c>
      <c r="C4" s="3">
        <f>45*55</f>
        <v>2475</v>
      </c>
      <c r="D4" s="3">
        <f>45*80</f>
        <v>3600</v>
      </c>
      <c r="E4" s="3">
        <f>45*44</f>
        <v>1980</v>
      </c>
      <c r="F4" s="3">
        <f>45*30.65</f>
        <v>1379.25</v>
      </c>
    </row>
    <row r="5" spans="1:6" x14ac:dyDescent="0.25">
      <c r="A5" s="2"/>
      <c r="B5" s="3"/>
      <c r="C5" s="3"/>
      <c r="D5" s="3"/>
      <c r="E5" s="3"/>
      <c r="F5" s="3"/>
    </row>
    <row r="6" spans="1:6" x14ac:dyDescent="0.25">
      <c r="A6" s="2" t="s">
        <v>2</v>
      </c>
      <c r="B6" s="3">
        <f>125*24.702</f>
        <v>3087.75</v>
      </c>
      <c r="C6" s="3">
        <f>125*15</f>
        <v>1875</v>
      </c>
      <c r="D6" s="3">
        <f>125*36.82</f>
        <v>4602.5</v>
      </c>
      <c r="E6" s="3">
        <f>125*16.5</f>
        <v>2062.5</v>
      </c>
      <c r="F6" s="3">
        <f>125*11.3</f>
        <v>1412.5</v>
      </c>
    </row>
    <row r="7" spans="1:6" x14ac:dyDescent="0.25">
      <c r="A7" s="2"/>
      <c r="B7" s="3"/>
      <c r="C7" s="3"/>
      <c r="D7" s="3"/>
      <c r="E7" s="3"/>
      <c r="F7" s="3"/>
    </row>
    <row r="8" spans="1:6" x14ac:dyDescent="0.25">
      <c r="A8" s="2" t="s">
        <v>3</v>
      </c>
      <c r="B8" s="3">
        <f>80*58.95375</f>
        <v>4716.3</v>
      </c>
      <c r="C8" s="3">
        <f>80*30</f>
        <v>2400</v>
      </c>
      <c r="D8" s="3">
        <f>80*63.95</f>
        <v>5116</v>
      </c>
      <c r="E8" s="3">
        <f>80*31.6</f>
        <v>2528</v>
      </c>
      <c r="F8" s="3">
        <f>80*19.85</f>
        <v>1588</v>
      </c>
    </row>
    <row r="9" spans="1:6" x14ac:dyDescent="0.25">
      <c r="A9" s="2"/>
      <c r="B9" s="3"/>
      <c r="C9" s="3"/>
      <c r="D9" s="3"/>
      <c r="E9" s="3"/>
      <c r="F9" s="3"/>
    </row>
    <row r="10" spans="1:6" x14ac:dyDescent="0.25">
      <c r="A10" s="2"/>
      <c r="B10" s="3">
        <f>SUM(B2:B9)</f>
        <v>18164.7402</v>
      </c>
      <c r="C10" s="3">
        <f>SUM(C2:C9)</f>
        <v>9950</v>
      </c>
      <c r="D10" s="3">
        <f>SUM(D2:D9)</f>
        <v>18626.5</v>
      </c>
      <c r="E10" s="3">
        <f>SUM(E2:E9)</f>
        <v>9314.5</v>
      </c>
      <c r="F10" s="3">
        <f>SUM(F2:F9)</f>
        <v>6155.75</v>
      </c>
    </row>
    <row r="11" spans="1:6" x14ac:dyDescent="0.25">
      <c r="A11" s="2"/>
      <c r="B11" s="3"/>
      <c r="C11" s="3"/>
      <c r="D11" s="3"/>
      <c r="E11" s="3"/>
      <c r="F11" s="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Hoffman Estates Park District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2016-02-09T18:13:59Z</cp:lastPrinted>
  <dcterms:created xsi:type="dcterms:W3CDTF">2016-02-08T15:45:07Z</dcterms:created>
  <dcterms:modified xsi:type="dcterms:W3CDTF">2016-02-09T18:14:20Z</dcterms:modified>
</cp:coreProperties>
</file>